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8835" activeTab="0"/>
  </bookViews>
  <sheets>
    <sheet name="BC" sheetId="1" r:id="rId1"/>
    <sheet name=" " sheetId="2" r:id="rId2"/>
    <sheet name="Arkusz1" sheetId="3" r:id="rId3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8"/>
            <rFont val="Arial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Arial"/>
            <family val="2"/>
          </rPr>
          <t>sprawdzenie poprawności</t>
        </r>
        <r>
          <rPr>
            <b/>
            <sz val="8"/>
            <rFont val="Arial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7"/>
            <rFont val="Arial"/>
            <family val="2"/>
          </rPr>
          <t>Należy uzupełnić w formularzu cenę jednostkową netto</t>
        </r>
        <r>
          <rPr>
            <sz val="7"/>
            <rFont val="Arial"/>
            <family val="2"/>
          </rPr>
          <t xml:space="preserve">
</t>
        </r>
      </text>
    </comment>
    <comment ref="H4" authorId="0">
      <text>
        <r>
          <rPr>
            <b/>
            <sz val="7"/>
            <rFont val="Arial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<sst xmlns="http://schemas.openxmlformats.org/spreadsheetml/2006/main" count="105" uniqueCount="64">
  <si>
    <t>Opis przedmiotu zamówienia</t>
  </si>
  <si>
    <t>Ilość</t>
  </si>
  <si>
    <t>Wartość brutto</t>
  </si>
  <si>
    <t>lp</t>
  </si>
  <si>
    <t>Wartość netto</t>
  </si>
  <si>
    <t>stawki podatku VAT</t>
  </si>
  <si>
    <t>Cena jednostkowa brutto</t>
  </si>
  <si>
    <t>………………………………………..</t>
  </si>
  <si>
    <t>podpis</t>
  </si>
  <si>
    <t>Nazwa producenta</t>
  </si>
  <si>
    <t>Załącznik nr 3.   …... do SIWZ</t>
  </si>
  <si>
    <t>Rozmiar</t>
  </si>
  <si>
    <t>szt.</t>
  </si>
  <si>
    <t>Nazwa handlowa/ 
Nr katalogowy</t>
  </si>
  <si>
    <t>RAZEM</t>
  </si>
  <si>
    <t>Cena jednostkowa netto</t>
  </si>
  <si>
    <t>J.m.</t>
  </si>
  <si>
    <t>Podatek Vat
 (%)</t>
  </si>
  <si>
    <t xml:space="preserve"> Cena jednostkowa netto </t>
  </si>
  <si>
    <t>6 szt.</t>
  </si>
  <si>
    <t xml:space="preserve">Komplet : kaniula + trokar, kompatybilny z staplerem z poz.1  oraz oferowanymi ładunkami z poz. 2 - jednorazowy </t>
  </si>
  <si>
    <t xml:space="preserve">Rękojeść staplera endoskopowego - jednorazowa </t>
  </si>
  <si>
    <t xml:space="preserve">Wymagania do przetargu </t>
  </si>
  <si>
    <t>* zamawiający określi każdorazowo w zamówieniu długość rękojeści</t>
  </si>
  <si>
    <t>rodzaj ładunku - spośród asortymentu ładunków posiadanego w ofercie handlowej przez wykonawcę **</t>
  </si>
  <si>
    <t>długość standardowa  i bariatryczna*</t>
  </si>
  <si>
    <t>** rozmiar ładunku zamawiający określi każdorazowo w zamówieniu wybierając spośród ładunków do poszczególnych grubości tkanek</t>
  </si>
  <si>
    <t xml:space="preserve">***zestaw : rękojeść z poz. 1 i ładunek  z poz. 2 - umożliwia artykulację </t>
  </si>
  <si>
    <t xml:space="preserve">Ładunki kompatybilne z rękojeścią staplera z poz. 1, wykonujących zespolenie o długości 60mm ,  wysokość zszywek kodowana kolorem ładunku- jednorazowe </t>
  </si>
  <si>
    <t>Worki na filtrat z zaworem spustowym</t>
  </si>
  <si>
    <t xml:space="preserve"> 10L</t>
  </si>
  <si>
    <t>szt</t>
  </si>
  <si>
    <t>Strzykawki z gumowy tłokiem x 25 szt</t>
  </si>
  <si>
    <t xml:space="preserve"> 50 ml </t>
  </si>
  <si>
    <t>op</t>
  </si>
  <si>
    <t>Igły plastikowe typu Spike x 100 szt</t>
  </si>
  <si>
    <t>dł. 72 mm</t>
  </si>
  <si>
    <t xml:space="preserve">Bezwapniowy, wodorowęglanowy dializat Ci-Ca, zawierający: potas 2 lub 4 mmol/l (do wyboru),sód 133 mmol/l, magnez 0,75 mmol/l, wodorowęglan 20 mmol/l - dwukomorowy worek 5l        </t>
  </si>
  <si>
    <t xml:space="preserve">Bezwapniowy, wodorowęglanowy dializat Ci-Ca, zawierający: potas 2 lub 4 mmol/l (do wyboru),sód 133 mmol/l, magnez 1 mmol/l, wodorowęglan 20 mmol/l, fosforany 1,25 mmol/l - dwukomrowy worek 5l                 </t>
  </si>
  <si>
    <t>4% Cytrynian sodu  - worek x 1500</t>
  </si>
  <si>
    <t>Razem</t>
  </si>
  <si>
    <t>Wymagania do przetargu</t>
  </si>
  <si>
    <r>
      <t>Zestawy do ciągłej, żylno-żylnej hemodiafiltracji składające się z jałowych, zapakowanych osobno następujących elementów:- hemofiltra z polisulfonową błoną półprzepuszczalną o powierzchni dyfuzyjnej 1,4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 kasety integrującej dreny krwi z drenem filtracyjnym wraz z akcesoriami do wypełniania i płukania układu - drenu substytucyjnego, z przyłączami wlotowymi typu Safe Lock, zbiornikiem podgrzewacza, zaworem zwrotnym i przyłączem wylotowym typu Luer (męski); - drenu dializatu, z przyłączami wlotowymi typu Safe Lock, zbiornikiem podgrzewacza, zaworem zwrotnym i przyłączem wylotowym typu Hansen</t>
    </r>
  </si>
  <si>
    <r>
      <t>Zestawy do ciągłej, wysokoobjętościowej hemofiltracji żylno-żylnej składające się z jałowych, pakowanych osobno następujących elementów:- hemofiltra z polisulfonową błoną półprzepuszczalną o powierzchni dyfuzyjnej 1,8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 kasety integrującej dreny krwi z drenem filtracyjnym wraz z akcesoriami do wypełniania i płukania układu- dwu drenów substytucyjnych, każdy z przyłączami wlotowymi typu Safe Lock, zbiornikiem podgrzewacza, zaworem zwrotnym i przyłączem wylotowym typu Luer (męski)</t>
    </r>
  </si>
  <si>
    <r>
      <t>Zestawy do ciągłej hemofiltracji żylno-żylnej składające się z jałowych, pakowanych osobno następujących elementów:- hemofiltra z polisulfonową błoną półprzepuszczalną o powierzchni dyfuzyjnej 1,4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 kasety integrującej dreny krwi z drenem filtracyjnym wraz z akcesoriami do wypełniania i płukania układu- dwu drenów substytucyjnych, każdy z przyłączami wlotowymi typu Safe Lock, zbiornikiem podgrzewacza, zaworem zwrotnym i przyłączem wylotowym typu Luer (męski)</t>
    </r>
  </si>
  <si>
    <r>
      <t>Zestawy do ciągłej hemodiafiltracji z regionalną antykoagulacją cytrynianową składające się z jałowych, pakowanych osobno następujących elementów : 1.- zmodyfikowanej kasety integrującej 5 drenów tętniczy, żylny, filtratu, cytrynianu (z końcówka Safe Lock),  roztworu wapnia (z igłą "spike" z napowietrzaniem); 2.- hemofiltra z polisulfonową błoną półprzepuszczalną o pow. dyfuzyjnej 1,8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; 3.- drenu dializatu; 4.- drenu substytutu</t>
    </r>
  </si>
  <si>
    <r>
      <t>Zestaw do ciągłej hemodializy z antykoagulacją cytrynianową do leczenia wstrząsu septycznego z hemofiltrem o podwyższonym punkcie odcięcia 40-45 kD i pow. dyfuzyjnej 1,8 m</t>
    </r>
    <r>
      <rPr>
        <vertAlign val="superscript"/>
        <sz val="8"/>
        <rFont val="Arial"/>
        <family val="2"/>
      </rPr>
      <t>2</t>
    </r>
  </si>
  <si>
    <t>Pakiet 2</t>
  </si>
  <si>
    <t>Pakiet 1</t>
  </si>
  <si>
    <t>Łyżka do trudnej intubacji, wykonana z polimeru optycznego, wyposażona w zacisk przeznaczony do mocowania camerastick, sterylna, jednorazowego użycia</t>
  </si>
  <si>
    <t>bateria na 250 min pracy</t>
  </si>
  <si>
    <t>poz. 1-2 sprzęt ma być Kompatybilny z  wideolaryngoskopem MacGrath MAC - potwierdzone w karcie technicznej produktu.</t>
  </si>
  <si>
    <t>1 - 4</t>
  </si>
  <si>
    <t xml:space="preserve">PAKIET </t>
  </si>
  <si>
    <t>Wartość Netto</t>
  </si>
  <si>
    <t xml:space="preserve">Wartość Brutto </t>
  </si>
  <si>
    <t>pakiet 1</t>
  </si>
  <si>
    <t>pakiet 2</t>
  </si>
  <si>
    <t>pakiet 4</t>
  </si>
  <si>
    <t xml:space="preserve">Suma </t>
  </si>
  <si>
    <t xml:space="preserve">Pozycje 1-12 muszą być kompatybilne ze sprzętem MULTIFILTRATE FRESENIUS, będącym na wyposażeniu szpitala, potwierdzone w karcie technicznej produktu, </t>
  </si>
  <si>
    <t>-</t>
  </si>
  <si>
    <t>Pakiet</t>
  </si>
  <si>
    <t>narzędzie do uszczelniania i rozdzielania naczyń oraz pęczków tkankowych w systemie zamykania naczyń do 7 mm, długość 17-18 cm, trzon obracany o 180 o, szczęki o długości 35-37 mm lekko zakrzywione, uruchamiane włącznikiem ręcznym lub nożnym , szczęki z wbudowanym nożemi przewodem, kompatybilny z generatorem Forcetriad - potwierdzone dokumentami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</si>
</sst>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</numFmts>
  <fonts count="39">
    <font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9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176" fontId="2" fillId="3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31" borderId="11" xfId="0" applyFont="1" applyFill="1" applyBorder="1" applyAlignment="1">
      <alignment horizontal="center" vertical="center" wrapText="1"/>
    </xf>
    <xf numFmtId="3" fontId="6" fillId="32" borderId="11" xfId="0" applyNumberFormat="1" applyFont="1" applyFill="1" applyBorder="1" applyAlignment="1">
      <alignment horizontal="center" vertical="center" wrapText="1"/>
    </xf>
    <xf numFmtId="44" fontId="6" fillId="31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33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4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4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4" xfId="52" applyFont="1" applyBorder="1" applyAlignment="1">
      <alignment horizontal="left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44" fontId="2" fillId="0" borderId="10" xfId="63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wrapText="1"/>
      <protection/>
    </xf>
    <xf numFmtId="0" fontId="2" fillId="0" borderId="10" xfId="52" applyFont="1" applyBorder="1" applyAlignment="1">
      <alignment horizontal="left" wrapText="1"/>
      <protection/>
    </xf>
    <xf numFmtId="0" fontId="2" fillId="0" borderId="12" xfId="52" applyFont="1" applyBorder="1" applyAlignment="1">
      <alignment wrapText="1"/>
      <protection/>
    </xf>
    <xf numFmtId="0" fontId="2" fillId="0" borderId="0" xfId="52" applyFont="1">
      <alignment/>
      <protection/>
    </xf>
    <xf numFmtId="44" fontId="6" fillId="0" borderId="14" xfId="0" applyNumberFormat="1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0" xfId="0" applyFont="1" applyBorder="1" applyAlignment="1">
      <alignment horizontal="left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31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31" borderId="0" xfId="0" applyFont="1" applyFill="1" applyAlignment="1">
      <alignment horizontal="center"/>
    </xf>
    <xf numFmtId="0" fontId="6" fillId="31" borderId="10" xfId="0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 wrapText="1"/>
    </xf>
    <xf numFmtId="3" fontId="2" fillId="31" borderId="0" xfId="0" applyNumberFormat="1" applyFont="1" applyFill="1" applyAlignment="1">
      <alignment horizontal="center" vertical="center"/>
    </xf>
    <xf numFmtId="0" fontId="6" fillId="31" borderId="14" xfId="0" applyFont="1" applyFill="1" applyBorder="1" applyAlignment="1">
      <alignment horizontal="center" vertical="center" wrapText="1"/>
    </xf>
    <xf numFmtId="0" fontId="2" fillId="31" borderId="10" xfId="52" applyFont="1" applyFill="1" applyBorder="1" applyAlignment="1">
      <alignment horizontal="center" vertical="center" wrapText="1"/>
      <protection/>
    </xf>
    <xf numFmtId="0" fontId="2" fillId="31" borderId="10" xfId="52" applyFont="1" applyFill="1" applyBorder="1" applyAlignment="1">
      <alignment horizontal="center" vertical="center"/>
      <protection/>
    </xf>
    <xf numFmtId="0" fontId="2" fillId="31" borderId="0" xfId="52" applyFont="1" applyFill="1">
      <alignment/>
      <protection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176" fontId="2" fillId="0" borderId="10" xfId="0" applyNumberFormat="1" applyFont="1" applyBorder="1" applyAlignment="1">
      <alignment/>
    </xf>
    <xf numFmtId="0" fontId="6" fillId="0" borderId="10" xfId="52" applyFont="1" applyBorder="1">
      <alignment/>
      <protection/>
    </xf>
    <xf numFmtId="176" fontId="6" fillId="0" borderId="10" xfId="52" applyNumberFormat="1" applyFont="1" applyFill="1" applyBorder="1" applyAlignment="1">
      <alignment horizontal="center"/>
      <protection/>
    </xf>
    <xf numFmtId="176" fontId="2" fillId="0" borderId="0" xfId="0" applyNumberFormat="1" applyFont="1" applyAlignment="1">
      <alignment/>
    </xf>
    <xf numFmtId="176" fontId="6" fillId="0" borderId="10" xfId="0" applyNumberFormat="1" applyFont="1" applyBorder="1" applyAlignment="1">
      <alignment/>
    </xf>
    <xf numFmtId="0" fontId="2" fillId="0" borderId="10" xfId="52" applyFont="1" applyBorder="1" applyAlignment="1">
      <alignment horizontal="left" vertical="center" wrapText="1"/>
      <protection/>
    </xf>
    <xf numFmtId="0" fontId="2" fillId="31" borderId="15" xfId="52" applyFont="1" applyFill="1" applyBorder="1" applyAlignment="1">
      <alignment horizontal="center" vertical="center"/>
      <protection/>
    </xf>
    <xf numFmtId="0" fontId="2" fillId="31" borderId="10" xfId="52" applyFont="1" applyFill="1" applyBorder="1" applyAlignment="1">
      <alignment vertical="center" wrapText="1"/>
      <protection/>
    </xf>
    <xf numFmtId="0" fontId="2" fillId="31" borderId="14" xfId="52" applyFont="1" applyFill="1" applyBorder="1" applyAlignment="1">
      <alignment horizontal="left" wrapText="1"/>
      <protection/>
    </xf>
    <xf numFmtId="44" fontId="2" fillId="31" borderId="10" xfId="63" applyFont="1" applyFill="1" applyBorder="1" applyAlignment="1">
      <alignment horizontal="center" vertical="center" wrapText="1"/>
    </xf>
    <xf numFmtId="9" fontId="2" fillId="31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/>
    </xf>
    <xf numFmtId="0" fontId="2" fillId="31" borderId="10" xfId="52" applyFont="1" applyFill="1" applyBorder="1" applyAlignment="1">
      <alignment wrapText="1"/>
      <protection/>
    </xf>
    <xf numFmtId="0" fontId="2" fillId="0" borderId="13" xfId="0" applyFont="1" applyBorder="1" applyAlignment="1">
      <alignment horizontal="justify" vertical="center" wrapText="1"/>
    </xf>
    <xf numFmtId="0" fontId="6" fillId="34" borderId="0" xfId="0" applyFont="1" applyFill="1" applyAlignment="1">
      <alignment vertical="center" wrapText="1"/>
    </xf>
    <xf numFmtId="3" fontId="2" fillId="34" borderId="0" xfId="0" applyNumberFormat="1" applyFont="1" applyFill="1" applyAlignment="1">
      <alignment vertical="center"/>
    </xf>
    <xf numFmtId="3" fontId="2" fillId="34" borderId="0" xfId="0" applyNumberFormat="1" applyFont="1" applyFill="1" applyAlignment="1">
      <alignment horizontal="center" vertical="center"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31" borderId="0" xfId="52" applyFont="1" applyFill="1" applyBorder="1" applyAlignment="1">
      <alignment horizontal="center" vertical="center" wrapText="1"/>
      <protection/>
    </xf>
    <xf numFmtId="44" fontId="2" fillId="0" borderId="0" xfId="63" applyFont="1" applyBorder="1" applyAlignment="1">
      <alignment horizontal="center" vertical="center" wrapText="1"/>
    </xf>
    <xf numFmtId="176" fontId="2" fillId="31" borderId="0" xfId="0" applyNumberFormat="1" applyFont="1" applyFill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right"/>
    </xf>
    <xf numFmtId="8" fontId="6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2" fillId="0" borderId="0" xfId="52" applyFont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selection activeCell="K40" sqref="K40"/>
    </sheetView>
  </sheetViews>
  <sheetFormatPr defaultColWidth="8.7109375" defaultRowHeight="12.75"/>
  <cols>
    <col min="1" max="1" width="3.7109375" style="4" bestFit="1" customWidth="1"/>
    <col min="2" max="2" width="50.421875" style="4" customWidth="1"/>
    <col min="3" max="3" width="18.00390625" style="4" customWidth="1"/>
    <col min="4" max="4" width="5.00390625" style="4" customWidth="1"/>
    <col min="5" max="5" width="5.57421875" style="60" customWidth="1"/>
    <col min="6" max="6" width="11.00390625" style="14" customWidth="1"/>
    <col min="7" max="7" width="11.00390625" style="4" customWidth="1"/>
    <col min="8" max="8" width="8.00390625" style="4" customWidth="1"/>
    <col min="9" max="9" width="8.8515625" style="4" customWidth="1"/>
    <col min="10" max="10" width="8.57421875" style="4" customWidth="1"/>
    <col min="11" max="11" width="12.57421875" style="15" customWidth="1"/>
    <col min="12" max="12" width="10.28125" style="15" customWidth="1"/>
    <col min="13" max="16384" width="8.7109375" style="4" customWidth="1"/>
  </cols>
  <sheetData>
    <row r="1" spans="9:11" ht="11.25">
      <c r="I1" s="101" t="s">
        <v>10</v>
      </c>
      <c r="J1" s="101"/>
      <c r="K1" s="101"/>
    </row>
    <row r="2" spans="9:11" ht="11.25">
      <c r="I2" s="101"/>
      <c r="J2" s="101"/>
      <c r="K2" s="101"/>
    </row>
    <row r="3" spans="2:10" s="15" customFormat="1" ht="11.25">
      <c r="B3" s="16" t="s">
        <v>48</v>
      </c>
      <c r="C3" s="17"/>
      <c r="D3" s="17"/>
      <c r="E3" s="18"/>
      <c r="F3" s="19"/>
      <c r="G3" s="20"/>
      <c r="H3" s="17"/>
      <c r="I3" s="20"/>
      <c r="J3" s="20"/>
    </row>
    <row r="4" spans="1:12" ht="51.75" customHeight="1">
      <c r="A4" s="5" t="s">
        <v>3</v>
      </c>
      <c r="B4" s="6" t="s">
        <v>0</v>
      </c>
      <c r="C4" s="6" t="s">
        <v>11</v>
      </c>
      <c r="D4" s="6" t="s">
        <v>16</v>
      </c>
      <c r="E4" s="61" t="s">
        <v>1</v>
      </c>
      <c r="F4" s="34" t="s">
        <v>15</v>
      </c>
      <c r="G4" s="7" t="s">
        <v>6</v>
      </c>
      <c r="H4" s="6" t="s">
        <v>17</v>
      </c>
      <c r="I4" s="7" t="s">
        <v>4</v>
      </c>
      <c r="J4" s="7" t="s">
        <v>2</v>
      </c>
      <c r="K4" s="48" t="s">
        <v>13</v>
      </c>
      <c r="L4" s="48" t="s">
        <v>9</v>
      </c>
    </row>
    <row r="5" spans="1:12" ht="22.5">
      <c r="A5" s="22">
        <v>1</v>
      </c>
      <c r="B5" s="29" t="s">
        <v>21</v>
      </c>
      <c r="C5" s="23" t="s">
        <v>25</v>
      </c>
      <c r="D5" s="31" t="s">
        <v>12</v>
      </c>
      <c r="E5" s="62">
        <v>90</v>
      </c>
      <c r="F5" s="30"/>
      <c r="G5" s="8">
        <f>ROUND(F5*(1+H5),2)</f>
        <v>0</v>
      </c>
      <c r="H5" s="24">
        <v>0.08</v>
      </c>
      <c r="I5" s="8">
        <f>ROUND(F5*E5,2)</f>
        <v>0</v>
      </c>
      <c r="J5" s="8">
        <f>ROUND(I5*(1+H5),2)</f>
        <v>0</v>
      </c>
      <c r="K5" s="49"/>
      <c r="L5" s="50"/>
    </row>
    <row r="6" spans="1:12" ht="56.25">
      <c r="A6" s="22">
        <v>2</v>
      </c>
      <c r="B6" s="53" t="s">
        <v>28</v>
      </c>
      <c r="C6" s="13" t="s">
        <v>24</v>
      </c>
      <c r="D6" s="31" t="s">
        <v>19</v>
      </c>
      <c r="E6" s="62">
        <v>90</v>
      </c>
      <c r="F6" s="30"/>
      <c r="G6" s="8">
        <f>ROUND(F6*(1+H6),2)</f>
        <v>0</v>
      </c>
      <c r="H6" s="24">
        <v>0.08</v>
      </c>
      <c r="I6" s="8">
        <f>ROUND(F6*E6,2)</f>
        <v>0</v>
      </c>
      <c r="J6" s="8">
        <f>ROUND(I6*(1+H6),2)</f>
        <v>0</v>
      </c>
      <c r="K6" s="49"/>
      <c r="L6" s="50"/>
    </row>
    <row r="7" spans="1:12" ht="22.5">
      <c r="A7" s="22">
        <v>3</v>
      </c>
      <c r="B7" s="32" t="s">
        <v>20</v>
      </c>
      <c r="C7" s="13"/>
      <c r="D7" s="31" t="s">
        <v>12</v>
      </c>
      <c r="E7" s="62">
        <v>90</v>
      </c>
      <c r="F7" s="30"/>
      <c r="G7" s="8">
        <f>ROUND(F7*(1+H7),2)</f>
        <v>0</v>
      </c>
      <c r="H7" s="24">
        <v>0.08</v>
      </c>
      <c r="I7" s="8">
        <f>ROUND(F7*E7,2)</f>
        <v>0</v>
      </c>
      <c r="J7" s="8">
        <f>ROUND(I7*(1+H7),2)</f>
        <v>0</v>
      </c>
      <c r="K7" s="49"/>
      <c r="L7" s="50"/>
    </row>
    <row r="8" spans="1:12" ht="11.25">
      <c r="A8" s="11"/>
      <c r="B8" s="21" t="s">
        <v>22</v>
      </c>
      <c r="C8" s="25"/>
      <c r="D8" s="9"/>
      <c r="E8" s="85"/>
      <c r="F8" s="4"/>
      <c r="G8" s="26"/>
      <c r="H8" s="27" t="s">
        <v>14</v>
      </c>
      <c r="I8" s="28">
        <f>SUM(I5:I7)</f>
        <v>0</v>
      </c>
      <c r="J8" s="28">
        <f>SUM(J5:J7)</f>
        <v>0</v>
      </c>
      <c r="K8" s="51"/>
      <c r="L8" s="33"/>
    </row>
    <row r="9" spans="1:12" ht="11.25" customHeight="1">
      <c r="A9" s="11"/>
      <c r="B9" s="102" t="s">
        <v>23</v>
      </c>
      <c r="C9" s="102"/>
      <c r="D9" s="102"/>
      <c r="E9" s="102"/>
      <c r="F9" s="102"/>
      <c r="G9" s="102"/>
      <c r="J9" s="97" t="s">
        <v>7</v>
      </c>
      <c r="K9" s="97"/>
      <c r="L9" s="97"/>
    </row>
    <row r="10" spans="1:12" ht="11.25">
      <c r="A10" s="11"/>
      <c r="B10" s="4" t="s">
        <v>26</v>
      </c>
      <c r="E10" s="86"/>
      <c r="F10" s="11"/>
      <c r="H10" s="11"/>
      <c r="I10" s="11"/>
      <c r="J10" s="98" t="s">
        <v>8</v>
      </c>
      <c r="K10" s="98"/>
      <c r="L10" s="98"/>
    </row>
    <row r="11" spans="1:12" ht="11.25">
      <c r="A11" s="11"/>
      <c r="B11" s="33" t="s">
        <v>27</v>
      </c>
      <c r="C11" s="33"/>
      <c r="D11" s="11"/>
      <c r="E11" s="87"/>
      <c r="F11" s="12"/>
      <c r="G11" s="11"/>
      <c r="H11" s="11"/>
      <c r="I11" s="11"/>
      <c r="J11" s="10"/>
      <c r="K11" s="10"/>
      <c r="L11" s="10"/>
    </row>
    <row r="12" spans="1:12" ht="11.25">
      <c r="A12" s="11"/>
      <c r="B12" s="33"/>
      <c r="C12" s="11"/>
      <c r="D12" s="11"/>
      <c r="E12" s="64"/>
      <c r="F12" s="12"/>
      <c r="G12" s="11"/>
      <c r="H12" s="11"/>
      <c r="I12" s="11"/>
      <c r="J12" s="10"/>
      <c r="K12" s="10"/>
      <c r="L12" s="10"/>
    </row>
    <row r="13" spans="1:12" ht="11.25">
      <c r="A13" s="11"/>
      <c r="B13" s="33"/>
      <c r="C13" s="11"/>
      <c r="D13" s="11"/>
      <c r="E13" s="64"/>
      <c r="F13" s="12"/>
      <c r="G13" s="11"/>
      <c r="H13" s="11"/>
      <c r="I13" s="11"/>
      <c r="J13" s="10"/>
      <c r="K13" s="10"/>
      <c r="L13" s="10"/>
    </row>
    <row r="14" spans="2:10" ht="11.25" customHeight="1">
      <c r="B14" s="52" t="s">
        <v>47</v>
      </c>
      <c r="J14" s="10"/>
    </row>
    <row r="15" spans="1:12" ht="33.75" customHeight="1">
      <c r="A15" s="5" t="s">
        <v>3</v>
      </c>
      <c r="B15" s="35" t="s">
        <v>0</v>
      </c>
      <c r="C15" s="35" t="s">
        <v>11</v>
      </c>
      <c r="D15" s="35" t="s">
        <v>16</v>
      </c>
      <c r="E15" s="65" t="s">
        <v>1</v>
      </c>
      <c r="F15" s="46" t="s">
        <v>18</v>
      </c>
      <c r="G15" s="47" t="s">
        <v>6</v>
      </c>
      <c r="H15" s="35" t="s">
        <v>17</v>
      </c>
      <c r="I15" s="47" t="s">
        <v>4</v>
      </c>
      <c r="J15" s="47" t="s">
        <v>2</v>
      </c>
      <c r="K15" s="48" t="s">
        <v>13</v>
      </c>
      <c r="L15" s="48" t="s">
        <v>9</v>
      </c>
    </row>
    <row r="16" spans="1:12" ht="33.75">
      <c r="A16" s="22">
        <v>1</v>
      </c>
      <c r="B16" s="29" t="s">
        <v>49</v>
      </c>
      <c r="C16" s="29" t="s">
        <v>52</v>
      </c>
      <c r="D16" s="31" t="s">
        <v>12</v>
      </c>
      <c r="E16" s="62">
        <v>100</v>
      </c>
      <c r="F16" s="30"/>
      <c r="G16" s="8">
        <f>ROUND(F16*(1+H16),2)</f>
        <v>0</v>
      </c>
      <c r="H16" s="24">
        <v>0.08</v>
      </c>
      <c r="I16" s="8">
        <f>ROUND(F16*E16,2)</f>
        <v>0</v>
      </c>
      <c r="J16" s="8">
        <f>ROUND(I16*(1+H16),2)</f>
        <v>0</v>
      </c>
      <c r="K16" s="49"/>
      <c r="L16" s="50"/>
    </row>
    <row r="17" spans="1:12" ht="11.25">
      <c r="A17" s="22">
        <v>2</v>
      </c>
      <c r="B17" s="54" t="s">
        <v>50</v>
      </c>
      <c r="C17" s="23"/>
      <c r="D17" s="31" t="s">
        <v>12</v>
      </c>
      <c r="E17" s="62">
        <v>1</v>
      </c>
      <c r="F17" s="30"/>
      <c r="G17" s="8">
        <f>ROUND(F17*(1+H17),2)</f>
        <v>0</v>
      </c>
      <c r="H17" s="24">
        <v>0.08</v>
      </c>
      <c r="I17" s="8">
        <f>ROUND(F17*E17,2)</f>
        <v>0</v>
      </c>
      <c r="J17" s="8">
        <f>ROUND(I17*(1+H17),2)</f>
        <v>0</v>
      </c>
      <c r="K17" s="49"/>
      <c r="L17" s="50"/>
    </row>
    <row r="18" spans="1:12" ht="73.5" customHeight="1">
      <c r="A18" s="22">
        <v>3</v>
      </c>
      <c r="B18" s="84" t="s">
        <v>63</v>
      </c>
      <c r="C18" s="23" t="s">
        <v>61</v>
      </c>
      <c r="D18" s="31" t="s">
        <v>12</v>
      </c>
      <c r="E18" s="62">
        <v>20</v>
      </c>
      <c r="F18" s="30"/>
      <c r="G18" s="8">
        <f>ROUND(F18*(1+H18),2)</f>
        <v>0</v>
      </c>
      <c r="H18" s="24">
        <v>1.08</v>
      </c>
      <c r="I18" s="8">
        <f>ROUND(F18*E18,2)</f>
        <v>0</v>
      </c>
      <c r="J18" s="8">
        <f>ROUND(I18*(1+H18),2)</f>
        <v>0</v>
      </c>
      <c r="K18" s="49"/>
      <c r="L18" s="50"/>
    </row>
    <row r="19" spans="1:12" ht="11.25" customHeight="1">
      <c r="A19" s="11"/>
      <c r="B19" s="103" t="s">
        <v>51</v>
      </c>
      <c r="C19" s="103"/>
      <c r="D19" s="103"/>
      <c r="E19" s="63"/>
      <c r="F19" s="4"/>
      <c r="G19" s="26"/>
      <c r="H19" s="27" t="s">
        <v>14</v>
      </c>
      <c r="I19" s="28">
        <f>SUM(I16:I18)</f>
        <v>0</v>
      </c>
      <c r="J19" s="28">
        <f>SUM(J16:J18)</f>
        <v>0</v>
      </c>
      <c r="K19" s="51"/>
      <c r="L19" s="33"/>
    </row>
    <row r="20" spans="1:12" ht="11.25">
      <c r="A20" s="11"/>
      <c r="B20" s="104"/>
      <c r="C20" s="104"/>
      <c r="D20" s="104"/>
      <c r="E20" s="64"/>
      <c r="F20" s="12"/>
      <c r="G20" s="11"/>
      <c r="H20" s="11"/>
      <c r="I20" s="11"/>
      <c r="J20" s="97" t="s">
        <v>7</v>
      </c>
      <c r="K20" s="97"/>
      <c r="L20" s="97"/>
    </row>
    <row r="21" spans="2:12" ht="11.25">
      <c r="B21" s="52"/>
      <c r="J21" s="98" t="s">
        <v>8</v>
      </c>
      <c r="K21" s="98"/>
      <c r="L21" s="98"/>
    </row>
    <row r="22" spans="2:10" ht="11.25">
      <c r="B22" s="52" t="s">
        <v>62</v>
      </c>
      <c r="J22" s="10"/>
    </row>
    <row r="23" spans="1:12" ht="51.75" customHeight="1">
      <c r="A23" s="5" t="s">
        <v>3</v>
      </c>
      <c r="B23" s="6" t="s">
        <v>0</v>
      </c>
      <c r="C23" s="6" t="s">
        <v>11</v>
      </c>
      <c r="D23" s="6" t="s">
        <v>16</v>
      </c>
      <c r="E23" s="61" t="s">
        <v>1</v>
      </c>
      <c r="F23" s="34" t="s">
        <v>15</v>
      </c>
      <c r="G23" s="7" t="s">
        <v>6</v>
      </c>
      <c r="H23" s="6" t="s">
        <v>17</v>
      </c>
      <c r="I23" s="7" t="s">
        <v>4</v>
      </c>
      <c r="J23" s="7" t="s">
        <v>2</v>
      </c>
      <c r="K23" s="48" t="s">
        <v>13</v>
      </c>
      <c r="L23" s="48" t="s">
        <v>9</v>
      </c>
    </row>
    <row r="24" spans="1:12" ht="10.5" customHeight="1">
      <c r="A24" s="36">
        <v>1</v>
      </c>
      <c r="B24" s="37" t="s">
        <v>29</v>
      </c>
      <c r="C24" s="38" t="s">
        <v>30</v>
      </c>
      <c r="D24" s="39" t="s">
        <v>31</v>
      </c>
      <c r="E24" s="66">
        <v>60</v>
      </c>
      <c r="F24" s="40"/>
      <c r="G24" s="8">
        <f aca="true" t="shared" si="0" ref="G24:G34">ROUND(F24*(1+H24),2)</f>
        <v>0</v>
      </c>
      <c r="H24" s="56">
        <v>0.08</v>
      </c>
      <c r="I24" s="8">
        <f aca="true" t="shared" si="1" ref="I24:I34">(ROUND(F24*E24,2))</f>
        <v>0</v>
      </c>
      <c r="J24" s="8">
        <f aca="true" t="shared" si="2" ref="J24:J34">ROUND(I24*(1+H24),2)</f>
        <v>0</v>
      </c>
      <c r="K24" s="57"/>
      <c r="L24" s="57"/>
    </row>
    <row r="25" spans="1:12" ht="11.25">
      <c r="A25" s="36">
        <v>2</v>
      </c>
      <c r="B25" s="37" t="s">
        <v>32</v>
      </c>
      <c r="C25" s="38" t="s">
        <v>33</v>
      </c>
      <c r="D25" s="41" t="s">
        <v>34</v>
      </c>
      <c r="E25" s="67">
        <v>3</v>
      </c>
      <c r="F25" s="40"/>
      <c r="G25" s="8">
        <f t="shared" si="0"/>
        <v>0</v>
      </c>
      <c r="H25" s="56">
        <v>0.08</v>
      </c>
      <c r="I25" s="8">
        <f t="shared" si="1"/>
        <v>0</v>
      </c>
      <c r="J25" s="8">
        <f t="shared" si="2"/>
        <v>0</v>
      </c>
      <c r="K25" s="57"/>
      <c r="L25" s="57"/>
    </row>
    <row r="26" spans="1:12" ht="11.25">
      <c r="A26" s="36">
        <v>3</v>
      </c>
      <c r="B26" s="37" t="s">
        <v>35</v>
      </c>
      <c r="C26" s="38" t="s">
        <v>36</v>
      </c>
      <c r="D26" s="39" t="s">
        <v>34</v>
      </c>
      <c r="E26" s="66">
        <v>2</v>
      </c>
      <c r="F26" s="40"/>
      <c r="G26" s="8">
        <f t="shared" si="0"/>
        <v>0</v>
      </c>
      <c r="H26" s="56">
        <v>0.08</v>
      </c>
      <c r="I26" s="8">
        <f t="shared" si="1"/>
        <v>0</v>
      </c>
      <c r="J26" s="8">
        <f t="shared" si="2"/>
        <v>0</v>
      </c>
      <c r="K26" s="57"/>
      <c r="L26" s="57"/>
    </row>
    <row r="27" spans="1:12" ht="112.5">
      <c r="A27" s="36">
        <v>4</v>
      </c>
      <c r="B27" s="37" t="s">
        <v>42</v>
      </c>
      <c r="C27" s="38"/>
      <c r="D27" s="39" t="s">
        <v>31</v>
      </c>
      <c r="E27" s="66">
        <v>3</v>
      </c>
      <c r="F27" s="40"/>
      <c r="G27" s="8">
        <f t="shared" si="0"/>
        <v>0</v>
      </c>
      <c r="H27" s="56">
        <v>0.08</v>
      </c>
      <c r="I27" s="8">
        <f t="shared" si="1"/>
        <v>0</v>
      </c>
      <c r="J27" s="8">
        <f t="shared" si="2"/>
        <v>0</v>
      </c>
      <c r="K27" s="57"/>
      <c r="L27" s="57"/>
    </row>
    <row r="28" spans="1:12" s="58" customFormat="1" ht="90">
      <c r="A28" s="77">
        <v>5</v>
      </c>
      <c r="B28" s="78" t="s">
        <v>43</v>
      </c>
      <c r="C28" s="79"/>
      <c r="D28" s="66" t="s">
        <v>31</v>
      </c>
      <c r="E28" s="66">
        <v>3</v>
      </c>
      <c r="F28" s="80"/>
      <c r="G28" s="8">
        <f t="shared" si="0"/>
        <v>0</v>
      </c>
      <c r="H28" s="81">
        <v>0.08</v>
      </c>
      <c r="I28" s="8">
        <f t="shared" si="1"/>
        <v>0</v>
      </c>
      <c r="J28" s="8">
        <f t="shared" si="2"/>
        <v>0</v>
      </c>
      <c r="K28" s="82"/>
      <c r="L28" s="82"/>
    </row>
    <row r="29" spans="1:12" ht="90">
      <c r="A29" s="36">
        <v>6</v>
      </c>
      <c r="B29" s="37" t="s">
        <v>44</v>
      </c>
      <c r="C29" s="38"/>
      <c r="D29" s="39" t="s">
        <v>31</v>
      </c>
      <c r="E29" s="66">
        <v>2</v>
      </c>
      <c r="F29" s="40"/>
      <c r="G29" s="8">
        <f t="shared" si="0"/>
        <v>0</v>
      </c>
      <c r="H29" s="56">
        <v>0.08</v>
      </c>
      <c r="I29" s="8">
        <f t="shared" si="1"/>
        <v>0</v>
      </c>
      <c r="J29" s="8">
        <f t="shared" si="2"/>
        <v>0</v>
      </c>
      <c r="K29" s="57"/>
      <c r="L29" s="57"/>
    </row>
    <row r="30" spans="1:12" s="58" customFormat="1" ht="78.75">
      <c r="A30" s="77">
        <v>7</v>
      </c>
      <c r="B30" s="83" t="s">
        <v>45</v>
      </c>
      <c r="C30" s="79"/>
      <c r="D30" s="66" t="s">
        <v>31</v>
      </c>
      <c r="E30" s="66">
        <v>80</v>
      </c>
      <c r="F30" s="80"/>
      <c r="G30" s="8">
        <f t="shared" si="0"/>
        <v>0</v>
      </c>
      <c r="H30" s="81">
        <v>0.08</v>
      </c>
      <c r="I30" s="8">
        <f t="shared" si="1"/>
        <v>0</v>
      </c>
      <c r="J30" s="8">
        <f t="shared" si="2"/>
        <v>0</v>
      </c>
      <c r="K30" s="82"/>
      <c r="L30" s="82"/>
    </row>
    <row r="31" spans="1:12" ht="33.75">
      <c r="A31" s="41">
        <v>8</v>
      </c>
      <c r="B31" s="42" t="s">
        <v>46</v>
      </c>
      <c r="C31" s="43"/>
      <c r="D31" s="39" t="s">
        <v>31</v>
      </c>
      <c r="E31" s="66">
        <v>10</v>
      </c>
      <c r="F31" s="40"/>
      <c r="G31" s="8">
        <f t="shared" si="0"/>
        <v>0</v>
      </c>
      <c r="H31" s="56">
        <v>0.08</v>
      </c>
      <c r="I31" s="8">
        <f t="shared" si="1"/>
        <v>0</v>
      </c>
      <c r="J31" s="8">
        <f t="shared" si="2"/>
        <v>0</v>
      </c>
      <c r="K31" s="57"/>
      <c r="L31" s="57"/>
    </row>
    <row r="32" spans="1:12" ht="33.75">
      <c r="A32" s="41">
        <v>10</v>
      </c>
      <c r="B32" s="76" t="s">
        <v>37</v>
      </c>
      <c r="C32" s="43"/>
      <c r="D32" s="39" t="s">
        <v>31</v>
      </c>
      <c r="E32" s="66">
        <v>50</v>
      </c>
      <c r="F32" s="40"/>
      <c r="G32" s="8">
        <f t="shared" si="0"/>
        <v>0</v>
      </c>
      <c r="H32" s="56">
        <v>0.08</v>
      </c>
      <c r="I32" s="8">
        <f t="shared" si="1"/>
        <v>0</v>
      </c>
      <c r="J32" s="8">
        <f t="shared" si="2"/>
        <v>0</v>
      </c>
      <c r="K32" s="57"/>
      <c r="L32" s="57"/>
    </row>
    <row r="33" spans="1:12" ht="45">
      <c r="A33" s="41">
        <v>11</v>
      </c>
      <c r="B33" s="42" t="s">
        <v>38</v>
      </c>
      <c r="C33" s="38"/>
      <c r="D33" s="39" t="s">
        <v>31</v>
      </c>
      <c r="E33" s="66">
        <v>1850</v>
      </c>
      <c r="F33" s="40"/>
      <c r="G33" s="8">
        <f t="shared" si="0"/>
        <v>0</v>
      </c>
      <c r="H33" s="56">
        <v>0.08</v>
      </c>
      <c r="I33" s="8">
        <f t="shared" si="1"/>
        <v>0</v>
      </c>
      <c r="J33" s="8">
        <f t="shared" si="2"/>
        <v>0</v>
      </c>
      <c r="K33" s="57"/>
      <c r="L33" s="57"/>
    </row>
    <row r="34" spans="1:12" ht="11.25">
      <c r="A34" s="41">
        <v>12</v>
      </c>
      <c r="B34" s="44" t="s">
        <v>39</v>
      </c>
      <c r="C34" s="38"/>
      <c r="D34" s="39" t="s">
        <v>31</v>
      </c>
      <c r="E34" s="66">
        <v>900</v>
      </c>
      <c r="F34" s="40"/>
      <c r="G34" s="8">
        <f t="shared" si="0"/>
        <v>0</v>
      </c>
      <c r="H34" s="56">
        <v>0.08</v>
      </c>
      <c r="I34" s="8">
        <f t="shared" si="1"/>
        <v>0</v>
      </c>
      <c r="J34" s="8">
        <f t="shared" si="2"/>
        <v>0</v>
      </c>
      <c r="K34" s="57"/>
      <c r="L34" s="57"/>
    </row>
    <row r="35" spans="1:12" ht="11.25">
      <c r="A35" s="88"/>
      <c r="B35" s="45" t="s">
        <v>41</v>
      </c>
      <c r="C35" s="45"/>
      <c r="D35" s="45"/>
      <c r="E35" s="68"/>
      <c r="F35" s="45"/>
      <c r="G35" s="94"/>
      <c r="H35" s="72" t="s">
        <v>40</v>
      </c>
      <c r="I35" s="73">
        <f>SUM(I24:I34)</f>
        <v>0</v>
      </c>
      <c r="J35" s="73">
        <f>SUM(J24:J34)</f>
        <v>0</v>
      </c>
      <c r="K35" s="55"/>
      <c r="L35" s="55"/>
    </row>
    <row r="36" spans="1:12" s="52" customFormat="1" ht="11.25">
      <c r="A36" s="88"/>
      <c r="B36" s="100" t="s">
        <v>60</v>
      </c>
      <c r="C36" s="100"/>
      <c r="D36" s="100"/>
      <c r="E36" s="100"/>
      <c r="F36" s="100"/>
      <c r="G36" s="94"/>
      <c r="J36" s="97" t="s">
        <v>7</v>
      </c>
      <c r="K36" s="97"/>
      <c r="L36" s="97"/>
    </row>
    <row r="37" spans="1:12" ht="11.25">
      <c r="A37" s="88"/>
      <c r="B37" s="100"/>
      <c r="C37" s="100"/>
      <c r="D37" s="100"/>
      <c r="E37" s="100"/>
      <c r="F37" s="100"/>
      <c r="G37" s="94"/>
      <c r="J37" s="98" t="s">
        <v>8</v>
      </c>
      <c r="K37" s="98"/>
      <c r="L37" s="98"/>
    </row>
    <row r="38" spans="1:7" ht="11.25">
      <c r="A38" s="88"/>
      <c r="B38" s="89"/>
      <c r="C38" s="90"/>
      <c r="D38" s="91"/>
      <c r="E38" s="92"/>
      <c r="F38" s="93"/>
      <c r="G38" s="94"/>
    </row>
    <row r="39" spans="1:7" ht="11.25">
      <c r="A39" s="45"/>
      <c r="B39" s="45"/>
      <c r="C39" s="45"/>
      <c r="D39" s="45"/>
      <c r="E39" s="68"/>
      <c r="F39" s="45"/>
      <c r="G39" s="68"/>
    </row>
    <row r="40" spans="2:12" s="52" customFormat="1" ht="11.25">
      <c r="B40" s="69" t="s">
        <v>53</v>
      </c>
      <c r="C40" s="69" t="s">
        <v>54</v>
      </c>
      <c r="D40" s="99" t="s">
        <v>55</v>
      </c>
      <c r="E40" s="99"/>
      <c r="F40" s="99"/>
      <c r="K40" s="70"/>
      <c r="L40" s="70"/>
    </row>
    <row r="41" spans="2:6" ht="11.25">
      <c r="B41" s="59" t="s">
        <v>56</v>
      </c>
      <c r="C41" s="71"/>
      <c r="D41" s="95"/>
      <c r="E41" s="95"/>
      <c r="F41" s="95"/>
    </row>
    <row r="42" spans="2:6" ht="11.25">
      <c r="B42" s="59" t="s">
        <v>57</v>
      </c>
      <c r="C42" s="71"/>
      <c r="D42" s="95"/>
      <c r="E42" s="95"/>
      <c r="F42" s="95"/>
    </row>
    <row r="43" spans="2:6" ht="11.25">
      <c r="B43" s="59" t="s">
        <v>58</v>
      </c>
      <c r="C43" s="71"/>
      <c r="D43" s="95"/>
      <c r="E43" s="95"/>
      <c r="F43" s="95"/>
    </row>
    <row r="44" spans="1:7" ht="11.25">
      <c r="A44" s="52"/>
      <c r="B44" s="69" t="s">
        <v>59</v>
      </c>
      <c r="C44" s="75">
        <f>SUM(C41:C43)</f>
        <v>0</v>
      </c>
      <c r="D44" s="96">
        <f>SUM(D41:F43)</f>
        <v>0</v>
      </c>
      <c r="E44" s="96"/>
      <c r="F44" s="96"/>
      <c r="G44" s="52"/>
    </row>
    <row r="45" ht="11.25">
      <c r="C45" s="74"/>
    </row>
  </sheetData>
  <sheetProtection/>
  <mergeCells count="15">
    <mergeCell ref="I1:K2"/>
    <mergeCell ref="J9:L9"/>
    <mergeCell ref="J10:L10"/>
    <mergeCell ref="J20:L20"/>
    <mergeCell ref="D42:F42"/>
    <mergeCell ref="B9:G9"/>
    <mergeCell ref="B19:D20"/>
    <mergeCell ref="D43:F43"/>
    <mergeCell ref="D44:F44"/>
    <mergeCell ref="J36:L36"/>
    <mergeCell ref="J37:L37"/>
    <mergeCell ref="J21:L21"/>
    <mergeCell ref="D40:F40"/>
    <mergeCell ref="D41:F41"/>
    <mergeCell ref="B36:F37"/>
  </mergeCells>
  <dataValidations count="1">
    <dataValidation type="list" allowBlank="1" showInputMessage="1" showErrorMessage="1" sqref="H24:H34">
      <formula1>stawkaVAT</formula1>
    </dataValidation>
  </dataValidations>
  <printOptions/>
  <pageMargins left="0.15748031496062992" right="0.15748031496062992" top="0.1968503937007874" bottom="0.1968503937007874" header="0" footer="0"/>
  <pageSetup fitToHeight="0" fitToWidth="1" horizontalDpi="600" verticalDpi="600" orientation="landscape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8.7109375" defaultRowHeight="12.75"/>
  <cols>
    <col min="1" max="1" width="10.421875" style="0" customWidth="1"/>
  </cols>
  <sheetData>
    <row r="2" ht="39" customHeight="1">
      <c r="A2" s="2" t="s">
        <v>5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Bauer-Dołęgowska Małgorzata</cp:lastModifiedBy>
  <cp:lastPrinted>2018-04-19T08:37:37Z</cp:lastPrinted>
  <dcterms:created xsi:type="dcterms:W3CDTF">2007-10-11T07:13:52Z</dcterms:created>
  <dcterms:modified xsi:type="dcterms:W3CDTF">2018-05-17T09:42:55Z</dcterms:modified>
  <cp:category/>
  <cp:version/>
  <cp:contentType/>
  <cp:contentStatus/>
</cp:coreProperties>
</file>